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luid Mechanics\"/>
    </mc:Choice>
  </mc:AlternateContent>
  <bookViews>
    <workbookView xWindow="0" yWindow="0" windowWidth="25200" windowHeight="118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5" i="1" l="1"/>
  <c r="B88" i="1"/>
  <c r="E86" i="1"/>
  <c r="E87" i="1"/>
  <c r="E88" i="1"/>
  <c r="E85" i="1"/>
  <c r="E59" i="1"/>
  <c r="E60" i="1"/>
  <c r="E61" i="1"/>
  <c r="E58" i="1"/>
  <c r="E32" i="1"/>
  <c r="E33" i="1"/>
  <c r="E34" i="1"/>
  <c r="E31" i="1"/>
  <c r="B32" i="1" l="1"/>
  <c r="B34" i="1"/>
  <c r="B33" i="1"/>
  <c r="B31" i="1"/>
  <c r="B47" i="1" l="1"/>
  <c r="B74" i="1" s="1"/>
  <c r="C34" i="1" l="1"/>
  <c r="D34" i="1" s="1"/>
  <c r="F34" i="1" s="1"/>
  <c r="G34" i="1" s="1"/>
  <c r="H34" i="1" s="1"/>
  <c r="C33" i="1"/>
  <c r="D33" i="1" s="1"/>
  <c r="F33" i="1" s="1"/>
  <c r="G33" i="1" s="1"/>
  <c r="H33" i="1" s="1"/>
  <c r="C31" i="1" l="1"/>
  <c r="D31" i="1" s="1"/>
  <c r="F31" i="1" s="1"/>
  <c r="G31" i="1" s="1"/>
  <c r="C32" i="1"/>
  <c r="D32" i="1" s="1"/>
  <c r="F32" i="1" s="1"/>
  <c r="G32" i="1" s="1"/>
  <c r="H32" i="1" s="1"/>
  <c r="H31" i="1" l="1"/>
  <c r="H35" i="1" s="1"/>
  <c r="G35" i="1"/>
  <c r="H36" i="1" l="1"/>
  <c r="B61" i="1" l="1"/>
  <c r="B58" i="1"/>
  <c r="B60" i="1"/>
  <c r="B59" i="1"/>
  <c r="C59" i="1" l="1"/>
  <c r="D59" i="1" s="1"/>
  <c r="F59" i="1" s="1"/>
  <c r="G59" i="1" s="1"/>
  <c r="H59" i="1" s="1"/>
  <c r="C60" i="1"/>
  <c r="D60" i="1" s="1"/>
  <c r="F60" i="1" s="1"/>
  <c r="G60" i="1" s="1"/>
  <c r="H60" i="1" s="1"/>
  <c r="C61" i="1"/>
  <c r="D61" i="1" s="1"/>
  <c r="F61" i="1" s="1"/>
  <c r="G61" i="1" s="1"/>
  <c r="H61" i="1" s="1"/>
  <c r="C58" i="1"/>
  <c r="D58" i="1" s="1"/>
  <c r="F58" i="1" s="1"/>
  <c r="G58" i="1" s="1"/>
  <c r="H58" i="1" l="1"/>
  <c r="H62" i="1" s="1"/>
  <c r="G62" i="1"/>
  <c r="H63" i="1" l="1"/>
  <c r="J60" i="1" s="1"/>
  <c r="J61" i="1" l="1"/>
  <c r="C85" i="1"/>
  <c r="D85" i="1" s="1"/>
  <c r="F85" i="1" s="1"/>
  <c r="G85" i="1" s="1"/>
  <c r="B86" i="1"/>
  <c r="C86" i="1" s="1"/>
  <c r="D86" i="1" s="1"/>
  <c r="F86" i="1" s="1"/>
  <c r="G86" i="1" s="1"/>
  <c r="H86" i="1" s="1"/>
  <c r="J58" i="1"/>
  <c r="B87" i="1"/>
  <c r="C87" i="1" s="1"/>
  <c r="D87" i="1" s="1"/>
  <c r="F87" i="1" s="1"/>
  <c r="G87" i="1" s="1"/>
  <c r="H87" i="1" s="1"/>
  <c r="C88" i="1"/>
  <c r="D88" i="1" s="1"/>
  <c r="F88" i="1" s="1"/>
  <c r="G88" i="1" s="1"/>
  <c r="H88" i="1" s="1"/>
  <c r="J59" i="1"/>
  <c r="G89" i="1" l="1"/>
  <c r="H85" i="1"/>
  <c r="H89" i="1" s="1"/>
  <c r="H90" i="1" l="1"/>
  <c r="J86" i="1" s="1"/>
  <c r="J88" i="1" l="1"/>
  <c r="J87" i="1"/>
  <c r="J85" i="1"/>
</calcChain>
</file>

<file path=xl/sharedStrings.xml><?xml version="1.0" encoding="utf-8"?>
<sst xmlns="http://schemas.openxmlformats.org/spreadsheetml/2006/main" count="61" uniqueCount="22">
  <si>
    <t>Iteration</t>
  </si>
  <si>
    <t>Circuit 1</t>
  </si>
  <si>
    <t>Pipe</t>
  </si>
  <si>
    <t>f</t>
  </si>
  <si>
    <t>Re</t>
  </si>
  <si>
    <t>V (m/s)</t>
  </si>
  <si>
    <t>Q (m3/s)</t>
  </si>
  <si>
    <t>k</t>
  </si>
  <si>
    <t>|k*Q|</t>
  </si>
  <si>
    <t>a</t>
  </si>
  <si>
    <t>b</t>
  </si>
  <si>
    <t>|k*Q|*Q</t>
  </si>
  <si>
    <t>L (m)</t>
  </si>
  <si>
    <t>D (m)</t>
  </si>
  <si>
    <t>e (m)</t>
  </si>
  <si>
    <t>c</t>
  </si>
  <si>
    <t>d</t>
  </si>
  <si>
    <t xml:space="preserve"> nu=</t>
  </si>
  <si>
    <t>m2/s</t>
  </si>
  <si>
    <t>deltaQ=</t>
  </si>
  <si>
    <t>m3/s</t>
  </si>
  <si>
    <t>%error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</si>
</sst>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0" fillId="2" borderId="0" xfId="0" applyFill="1"/>
    <xf numFmtId="10" fontId="0" fillId="0" borderId="0" xfId="1" applyNumberFormat="1" applyFont="1"/>
    <xf numFmtId="0" fontId="0" fillId="0" borderId="0" xfId="0" applyFill="1"/>
    <xf numFmtId="11" fontId="0" fillId="0" borderId="0" xfId="0" applyNumberForma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96"/>
  <sheetViews>
    <sheetView tabSelected="1" zoomScale="140" zoomScaleNormal="140" workbookViewId="0">
      <selection activeCell="E97" sqref="E97"/>
    </sheetView>
  </sheetViews>
  <sheetFormatPr defaultRowHeight="15" x14ac:dyDescent="0.25"/>
  <sheetData>
    <row r="3" spans="1:8" x14ac:dyDescent="0.25">
      <c r="D3" s="1"/>
      <c r="F3" t="s">
        <v>17</v>
      </c>
      <c r="G3" s="1">
        <v>9.9999999999999995E-7</v>
      </c>
      <c r="H3" t="s">
        <v>18</v>
      </c>
    </row>
    <row r="4" spans="1:8" x14ac:dyDescent="0.25">
      <c r="D4" s="1"/>
    </row>
    <row r="5" spans="1:8" x14ac:dyDescent="0.25">
      <c r="D5" s="1"/>
    </row>
    <row r="7" spans="1:8" x14ac:dyDescent="0.25">
      <c r="A7" t="s">
        <v>1</v>
      </c>
    </row>
    <row r="8" spans="1:8" x14ac:dyDescent="0.25">
      <c r="A8" t="s">
        <v>2</v>
      </c>
      <c r="B8" t="s">
        <v>12</v>
      </c>
      <c r="C8" t="s">
        <v>13</v>
      </c>
      <c r="D8" t="s">
        <v>14</v>
      </c>
    </row>
    <row r="9" spans="1:8" x14ac:dyDescent="0.25">
      <c r="A9" t="s">
        <v>9</v>
      </c>
      <c r="B9">
        <v>400</v>
      </c>
      <c r="C9">
        <v>2.5399999999999999E-2</v>
      </c>
      <c r="D9" s="1">
        <v>4.6E-5</v>
      </c>
    </row>
    <row r="10" spans="1:8" x14ac:dyDescent="0.25">
      <c r="A10" t="s">
        <v>10</v>
      </c>
      <c r="B10">
        <v>400</v>
      </c>
      <c r="C10">
        <v>2.5399999999999999E-2</v>
      </c>
      <c r="D10" s="1">
        <v>4.6E-5</v>
      </c>
    </row>
    <row r="11" spans="1:8" x14ac:dyDescent="0.25">
      <c r="A11" t="s">
        <v>15</v>
      </c>
      <c r="B11">
        <v>400</v>
      </c>
      <c r="C11">
        <v>2.5399999999999999E-2</v>
      </c>
      <c r="D11" s="1">
        <v>4.6E-5</v>
      </c>
    </row>
    <row r="12" spans="1:8" x14ac:dyDescent="0.25">
      <c r="A12" t="s">
        <v>16</v>
      </c>
      <c r="B12">
        <v>400</v>
      </c>
      <c r="C12">
        <v>2.5399999999999999E-2</v>
      </c>
      <c r="D12" s="1">
        <v>4.6E-5</v>
      </c>
    </row>
    <row r="16" spans="1:8" x14ac:dyDescent="0.25">
      <c r="D16" s="1"/>
    </row>
    <row r="17" spans="1:8" x14ac:dyDescent="0.25">
      <c r="D17" s="1"/>
    </row>
    <row r="18" spans="1:8" x14ac:dyDescent="0.25">
      <c r="D18" s="1"/>
    </row>
    <row r="20" spans="1:8" x14ac:dyDescent="0.25">
      <c r="A20" s="2" t="s">
        <v>0</v>
      </c>
      <c r="B20" s="2">
        <v>1</v>
      </c>
    </row>
    <row r="23" spans="1:8" x14ac:dyDescent="0.25">
      <c r="D23" s="1"/>
      <c r="E23" s="1"/>
      <c r="F23" s="1"/>
    </row>
    <row r="24" spans="1:8" x14ac:dyDescent="0.25">
      <c r="D24" s="1"/>
      <c r="E24" s="1"/>
      <c r="F24" s="1"/>
    </row>
    <row r="25" spans="1:8" x14ac:dyDescent="0.25">
      <c r="D25" s="1"/>
      <c r="E25" s="1"/>
      <c r="F25" s="1"/>
    </row>
    <row r="29" spans="1:8" x14ac:dyDescent="0.25">
      <c r="A29" t="s">
        <v>1</v>
      </c>
    </row>
    <row r="30" spans="1:8" x14ac:dyDescent="0.25">
      <c r="A30" t="s">
        <v>2</v>
      </c>
      <c r="B30" t="s">
        <v>6</v>
      </c>
      <c r="C30" t="s">
        <v>5</v>
      </c>
      <c r="D30" t="s">
        <v>4</v>
      </c>
      <c r="E30" t="s">
        <v>3</v>
      </c>
      <c r="F30" t="s">
        <v>7</v>
      </c>
      <c r="G30" t="s">
        <v>8</v>
      </c>
      <c r="H30" t="s">
        <v>11</v>
      </c>
    </row>
    <row r="31" spans="1:8" x14ac:dyDescent="0.25">
      <c r="A31" t="s">
        <v>9</v>
      </c>
      <c r="B31">
        <f>75/264.2/60</f>
        <v>4.7312641937925816E-3</v>
      </c>
      <c r="C31">
        <f>ABS(4*B31/PI()/C$9^2)</f>
        <v>9.3372693101342978</v>
      </c>
      <c r="D31" s="1">
        <f>C31*C$9/$G$3</f>
        <v>237166.64047741116</v>
      </c>
      <c r="E31" s="1">
        <f>0.25/(LOG(1/(3.7*C$9/D$9)))^2</f>
        <v>2.2814511585322064E-2</v>
      </c>
      <c r="F31" s="1">
        <f>E31*B$9*8/C$9^5/PI()^2/9.81</f>
        <v>71322050.115476325</v>
      </c>
      <c r="G31">
        <f>ABS(F31*B31)</f>
        <v>337443.46193923318</v>
      </c>
      <c r="H31">
        <f>G31*B31</f>
        <v>1596.5341689025038</v>
      </c>
    </row>
    <row r="32" spans="1:8" x14ac:dyDescent="0.25">
      <c r="A32" t="s">
        <v>10</v>
      </c>
      <c r="B32">
        <f>10/264.2/60</f>
        <v>6.3083522583901085E-4</v>
      </c>
      <c r="C32">
        <f>ABS(4*B32/PI()/C$10^2)</f>
        <v>1.2449692413512397</v>
      </c>
      <c r="D32" s="1">
        <f>C32*C$10/$G$3</f>
        <v>31622.218730321485</v>
      </c>
      <c r="E32" s="1">
        <f t="shared" ref="E32:E34" si="0">0.25/(LOG(1/(3.7*C$9/D$9)))^2</f>
        <v>2.2814511585322064E-2</v>
      </c>
      <c r="F32" s="1">
        <f>E32*B$10*8/C$10^5/PI()^2/9.81</f>
        <v>71322050.115476325</v>
      </c>
      <c r="G32">
        <f t="shared" ref="G32:G33" si="1">ABS(F32*B32)</f>
        <v>44992.461591897758</v>
      </c>
      <c r="H32">
        <f t="shared" ref="H32:H33" si="2">G32*B32</f>
        <v>28.382829669377845</v>
      </c>
    </row>
    <row r="33" spans="1:9" x14ac:dyDescent="0.25">
      <c r="A33" t="s">
        <v>15</v>
      </c>
      <c r="B33">
        <f>75/264.2/60</f>
        <v>4.7312641937925816E-3</v>
      </c>
      <c r="C33">
        <f>ABS(4*B33/PI()/C$11^2)</f>
        <v>9.3372693101342978</v>
      </c>
      <c r="D33" s="1">
        <f>C33*C$11/$G$3</f>
        <v>237166.64047741116</v>
      </c>
      <c r="E33" s="1">
        <f t="shared" si="0"/>
        <v>2.2814511585322064E-2</v>
      </c>
      <c r="F33" s="1">
        <f>E33*B$11*8/C$11^5/PI()^2/9.81</f>
        <v>71322050.115476325</v>
      </c>
      <c r="G33">
        <f t="shared" si="1"/>
        <v>337443.46193923318</v>
      </c>
      <c r="H33">
        <f t="shared" si="2"/>
        <v>1596.5341689025038</v>
      </c>
    </row>
    <row r="34" spans="1:9" x14ac:dyDescent="0.25">
      <c r="A34" t="s">
        <v>16</v>
      </c>
      <c r="B34">
        <f>25/264.2/60</f>
        <v>1.5770880645975271E-3</v>
      </c>
      <c r="C34">
        <f>ABS(4*B34/PI()/C$12^2)</f>
        <v>3.1124231033780987</v>
      </c>
      <c r="D34" s="1">
        <f>C34*C$12/$G$3</f>
        <v>79055.546825803714</v>
      </c>
      <c r="E34" s="1">
        <f t="shared" si="0"/>
        <v>2.2814511585322064E-2</v>
      </c>
      <c r="F34" s="1">
        <f>E34*B$12*8/C$12^5/PI()^2/9.81</f>
        <v>71322050.115476325</v>
      </c>
      <c r="G34">
        <f>ABS(F34*B34)</f>
        <v>112481.1539797444</v>
      </c>
      <c r="H34">
        <f>G34*B34</f>
        <v>177.39268543361152</v>
      </c>
    </row>
    <row r="35" spans="1:9" x14ac:dyDescent="0.25">
      <c r="G35">
        <f>SUM(G31:G34)</f>
        <v>832360.53945010854</v>
      </c>
      <c r="H35">
        <f>SUM(H31:H34)</f>
        <v>3398.8438529079967</v>
      </c>
    </row>
    <row r="36" spans="1:9" x14ac:dyDescent="0.25">
      <c r="G36" t="s">
        <v>19</v>
      </c>
      <c r="H36">
        <f>H35/2/G35</f>
        <v>2.0416896836276096E-3</v>
      </c>
      <c r="I36" t="s">
        <v>20</v>
      </c>
    </row>
    <row r="40" spans="1:9" x14ac:dyDescent="0.25">
      <c r="D40" s="1"/>
      <c r="E40" s="1"/>
      <c r="F40" s="1"/>
    </row>
    <row r="41" spans="1:9" x14ac:dyDescent="0.25">
      <c r="D41" s="1"/>
      <c r="E41" s="1"/>
      <c r="F41" s="1"/>
    </row>
    <row r="42" spans="1:9" x14ac:dyDescent="0.25">
      <c r="D42" s="1"/>
      <c r="E42" s="1"/>
      <c r="F42" s="1"/>
    </row>
    <row r="47" spans="1:9" x14ac:dyDescent="0.25">
      <c r="A47" s="2" t="s">
        <v>0</v>
      </c>
      <c r="B47" s="2">
        <f>B20+1</f>
        <v>2</v>
      </c>
    </row>
    <row r="50" spans="1:10" x14ac:dyDescent="0.25">
      <c r="D50" s="1"/>
      <c r="E50" s="1"/>
      <c r="F50" s="1"/>
      <c r="J50" s="3"/>
    </row>
    <row r="51" spans="1:10" x14ac:dyDescent="0.25">
      <c r="D51" s="1"/>
      <c r="E51" s="1"/>
      <c r="F51" s="1"/>
      <c r="J51" s="3"/>
    </row>
    <row r="52" spans="1:10" x14ac:dyDescent="0.25">
      <c r="D52" s="1"/>
      <c r="E52" s="1"/>
      <c r="F52" s="1"/>
      <c r="J52" s="3"/>
    </row>
    <row r="56" spans="1:10" x14ac:dyDescent="0.25">
      <c r="A56" t="s">
        <v>1</v>
      </c>
    </row>
    <row r="57" spans="1:10" x14ac:dyDescent="0.25">
      <c r="A57" t="s">
        <v>2</v>
      </c>
      <c r="B57" t="s">
        <v>6</v>
      </c>
      <c r="C57" t="s">
        <v>5</v>
      </c>
      <c r="D57" t="s">
        <v>4</v>
      </c>
      <c r="E57" t="s">
        <v>3</v>
      </c>
      <c r="F57" t="s">
        <v>7</v>
      </c>
      <c r="G57" t="s">
        <v>8</v>
      </c>
      <c r="H57" t="s">
        <v>11</v>
      </c>
      <c r="J57" t="s">
        <v>21</v>
      </c>
    </row>
    <row r="58" spans="1:10" x14ac:dyDescent="0.25">
      <c r="A58" t="s">
        <v>9</v>
      </c>
      <c r="B58">
        <f>B31-H36-H27</f>
        <v>2.689574510164972E-3</v>
      </c>
      <c r="C58">
        <f>ABS(4*B58/PI()/C$9^2)</f>
        <v>5.3079431844096776</v>
      </c>
      <c r="D58" s="1">
        <f>C58*C$9/$G$3</f>
        <v>134821.75688400579</v>
      </c>
      <c r="E58" s="1">
        <f>0.25/(LOG(1/(3.7*C$9/D$9)))^2</f>
        <v>2.2814511585322064E-2</v>
      </c>
      <c r="F58" s="1">
        <f>E58*B$9*8/C$9^5/PI()^2/9.81</f>
        <v>71322050.115476325</v>
      </c>
      <c r="G58">
        <f>ABS(F58*B58)</f>
        <v>191825.96800329382</v>
      </c>
      <c r="H58">
        <f>G58*B58</f>
        <v>515.93023392938062</v>
      </c>
      <c r="J58" s="3">
        <f>H63/B58</f>
        <v>0.3142010611176187</v>
      </c>
    </row>
    <row r="59" spans="1:10" x14ac:dyDescent="0.25">
      <c r="A59" t="s">
        <v>10</v>
      </c>
      <c r="B59">
        <f>B32-H36</f>
        <v>-1.4108544577885987E-3</v>
      </c>
      <c r="C59">
        <f>ABS(4*B59/PI()/C$10^2)</f>
        <v>2.7843568843733806</v>
      </c>
      <c r="D59" s="1">
        <f>C59*C$10/$G$3</f>
        <v>70722.664863083861</v>
      </c>
      <c r="E59" s="1">
        <f t="shared" ref="E59:E61" si="3">0.25/(LOG(1/(3.7*C$9/D$9)))^2</f>
        <v>2.2814511585322064E-2</v>
      </c>
      <c r="F59" s="1">
        <f>E59*B$10*8/C$10^5/PI()^2/9.81</f>
        <v>71322050.115476325</v>
      </c>
      <c r="G59">
        <f t="shared" ref="G59:G60" si="4">ABS(F59*B59)</f>
        <v>100625.03234404161</v>
      </c>
      <c r="H59">
        <f t="shared" ref="H59:H60" si="5">G59*B59</f>
        <v>-141.96727544771304</v>
      </c>
      <c r="J59" s="3">
        <f>H63/B59</f>
        <v>-0.59897543675292264</v>
      </c>
    </row>
    <row r="60" spans="1:10" x14ac:dyDescent="0.25">
      <c r="A60" t="s">
        <v>15</v>
      </c>
      <c r="B60">
        <f>B33-H36</f>
        <v>2.689574510164972E-3</v>
      </c>
      <c r="C60">
        <f>ABS(4*B60/PI()/C$11^2)</f>
        <v>5.3079431844096776</v>
      </c>
      <c r="D60" s="1">
        <f>C60*C$11/$G$3</f>
        <v>134821.75688400579</v>
      </c>
      <c r="E60" s="1">
        <f t="shared" si="3"/>
        <v>2.2814511585322064E-2</v>
      </c>
      <c r="F60" s="1">
        <f>E60*B$11*8/C$11^5/PI()^2/9.81</f>
        <v>71322050.115476325</v>
      </c>
      <c r="G60">
        <f t="shared" si="4"/>
        <v>191825.96800329382</v>
      </c>
      <c r="H60">
        <f t="shared" si="5"/>
        <v>515.93023392938062</v>
      </c>
      <c r="J60" s="3">
        <f>H63/B60</f>
        <v>0.3142010611176187</v>
      </c>
    </row>
    <row r="61" spans="1:10" x14ac:dyDescent="0.25">
      <c r="A61" t="s">
        <v>16</v>
      </c>
      <c r="B61">
        <f>B34-H36-H44</f>
        <v>-4.6460161903008244E-4</v>
      </c>
      <c r="C61">
        <f>ABS(4*B61/PI()/C$12^2)</f>
        <v>0.91690302234652121</v>
      </c>
      <c r="D61" s="1">
        <f>C61*C$12/$G$3</f>
        <v>23289.336767601639</v>
      </c>
      <c r="E61" s="1">
        <f t="shared" si="3"/>
        <v>2.2814511585322064E-2</v>
      </c>
      <c r="F61" s="1">
        <f>E61*B$12*8/C$12^5/PI()^2/9.81</f>
        <v>71322050.115476325</v>
      </c>
      <c r="G61">
        <f>ABS(F61*B61)</f>
        <v>33136.339956194977</v>
      </c>
      <c r="H61">
        <f>G61*B61</f>
        <v>-15.395197192379397</v>
      </c>
      <c r="J61" s="3">
        <f>H63/B61</f>
        <v>-1.818907060231352</v>
      </c>
    </row>
    <row r="62" spans="1:10" x14ac:dyDescent="0.25">
      <c r="G62">
        <f>SUM(G58:G61)</f>
        <v>517413.30830682418</v>
      </c>
      <c r="H62">
        <f>SUM(H58:H61)</f>
        <v>874.49799521866873</v>
      </c>
    </row>
    <row r="63" spans="1:10" x14ac:dyDescent="0.25">
      <c r="G63" t="s">
        <v>19</v>
      </c>
      <c r="H63">
        <f>H62/2/G62</f>
        <v>8.4506716504873381E-4</v>
      </c>
      <c r="I63" t="s">
        <v>20</v>
      </c>
    </row>
    <row r="67" spans="1:10" x14ac:dyDescent="0.25">
      <c r="D67" s="1"/>
      <c r="E67" s="1"/>
      <c r="F67" s="1"/>
      <c r="J67" s="3"/>
    </row>
    <row r="68" spans="1:10" x14ac:dyDescent="0.25">
      <c r="D68" s="1"/>
      <c r="E68" s="1"/>
      <c r="F68" s="1"/>
      <c r="J68" s="3"/>
    </row>
    <row r="69" spans="1:10" x14ac:dyDescent="0.25">
      <c r="D69" s="1"/>
      <c r="E69" s="1"/>
      <c r="F69" s="1"/>
      <c r="J69" s="3"/>
    </row>
    <row r="74" spans="1:10" x14ac:dyDescent="0.25">
      <c r="A74" s="2" t="s">
        <v>0</v>
      </c>
      <c r="B74" s="2">
        <f>B47+1</f>
        <v>3</v>
      </c>
    </row>
    <row r="77" spans="1:10" x14ac:dyDescent="0.25">
      <c r="D77" s="1"/>
      <c r="E77" s="1"/>
      <c r="F77" s="1"/>
      <c r="J77" s="3"/>
    </row>
    <row r="78" spans="1:10" x14ac:dyDescent="0.25">
      <c r="D78" s="1"/>
      <c r="E78" s="1"/>
      <c r="F78" s="1"/>
      <c r="J78" s="3"/>
    </row>
    <row r="79" spans="1:10" x14ac:dyDescent="0.25">
      <c r="D79" s="1"/>
      <c r="E79" s="1"/>
      <c r="F79" s="1"/>
      <c r="J79" s="3"/>
    </row>
    <row r="83" spans="1:10" x14ac:dyDescent="0.25">
      <c r="A83" t="s">
        <v>1</v>
      </c>
    </row>
    <row r="84" spans="1:10" x14ac:dyDescent="0.25">
      <c r="A84" t="s">
        <v>2</v>
      </c>
      <c r="B84" t="s">
        <v>6</v>
      </c>
      <c r="C84" t="s">
        <v>5</v>
      </c>
      <c r="D84" t="s">
        <v>4</v>
      </c>
      <c r="E84" t="s">
        <v>3</v>
      </c>
      <c r="F84" t="s">
        <v>7</v>
      </c>
      <c r="G84" t="s">
        <v>8</v>
      </c>
      <c r="H84" t="s">
        <v>11</v>
      </c>
      <c r="J84" t="s">
        <v>21</v>
      </c>
    </row>
    <row r="85" spans="1:10" x14ac:dyDescent="0.25">
      <c r="A85" t="s">
        <v>9</v>
      </c>
      <c r="B85">
        <f>B58-H63-H54</f>
        <v>1.8445073451162381E-3</v>
      </c>
      <c r="C85">
        <f>ABS(4*B85/PI()/C$9^2)</f>
        <v>3.640181803516124</v>
      </c>
      <c r="D85" s="1">
        <f>C85*C$9/$G$3</f>
        <v>92460.617809309551</v>
      </c>
      <c r="E85" s="1">
        <f>0.25/(LOG(1/(3.7*C$9/D$9)))^2</f>
        <v>2.2814511585322064E-2</v>
      </c>
      <c r="F85" s="1">
        <f>E85*B$9*8/C$9^5/PI()^2/9.81</f>
        <v>71322050.115476325</v>
      </c>
      <c r="G85">
        <f>ABS(F85*B85)</f>
        <v>131554.04530674452</v>
      </c>
      <c r="H85">
        <f>G85*B85</f>
        <v>242.65240284804463</v>
      </c>
      <c r="J85" s="3">
        <f>H90/B85</f>
        <v>-1.1167693314385457E-16</v>
      </c>
    </row>
    <row r="86" spans="1:10" x14ac:dyDescent="0.25">
      <c r="A86" t="s">
        <v>10</v>
      </c>
      <c r="B86">
        <f>B59-H63</f>
        <v>-2.2559216228373326E-3</v>
      </c>
      <c r="C86">
        <f>ABS(4*B86/PI()/C$10^2)</f>
        <v>4.4521182652669342</v>
      </c>
      <c r="D86" s="1">
        <f>C86*C$10/$G$3</f>
        <v>113083.80393778013</v>
      </c>
      <c r="E86" s="1">
        <f t="shared" ref="E86:E88" si="6">0.25/(LOG(1/(3.7*C$9/D$9)))^2</f>
        <v>2.2814511585322064E-2</v>
      </c>
      <c r="F86" s="1">
        <f>E86*B$10*8/C$10^5/PI()^2/9.81</f>
        <v>71322050.115476325</v>
      </c>
      <c r="G86">
        <f t="shared" ref="G86:G87" si="7">ABS(F86*B86)</f>
        <v>160896.95504059092</v>
      </c>
      <c r="H86">
        <f t="shared" ref="H86:H87" si="8">G86*B86</f>
        <v>-362.97091992475521</v>
      </c>
      <c r="J86" s="3">
        <f>H90/B86</f>
        <v>9.1310319196647032E-17</v>
      </c>
    </row>
    <row r="87" spans="1:10" x14ac:dyDescent="0.25">
      <c r="A87" t="s">
        <v>15</v>
      </c>
      <c r="B87">
        <f>B60-H63</f>
        <v>1.8445073451162381E-3</v>
      </c>
      <c r="C87">
        <f>ABS(4*B87/PI()/C$11^2)</f>
        <v>3.640181803516124</v>
      </c>
      <c r="D87" s="1">
        <f>C87*C$11/$G$3</f>
        <v>92460.617809309551</v>
      </c>
      <c r="E87" s="1">
        <f t="shared" si="6"/>
        <v>2.2814511585322064E-2</v>
      </c>
      <c r="F87" s="1">
        <f>E87*B$11*8/C$11^5/PI()^2/9.81</f>
        <v>71322050.115476325</v>
      </c>
      <c r="G87">
        <f t="shared" si="7"/>
        <v>131554.04530674452</v>
      </c>
      <c r="H87">
        <f t="shared" si="8"/>
        <v>242.65240284804463</v>
      </c>
      <c r="J87" s="3">
        <f>H90/B87</f>
        <v>-1.1167693314385457E-16</v>
      </c>
    </row>
    <row r="88" spans="1:10" x14ac:dyDescent="0.25">
      <c r="A88" t="s">
        <v>16</v>
      </c>
      <c r="B88">
        <f>B61-H63-H71</f>
        <v>-1.3096687840788161E-3</v>
      </c>
      <c r="C88">
        <f>ABS(4*B88/PI()/C$12^2)</f>
        <v>2.5846644032400738</v>
      </c>
      <c r="D88" s="1">
        <f>C88*C$12/$G$3</f>
        <v>65650.475842297878</v>
      </c>
      <c r="E88" s="1">
        <f t="shared" si="6"/>
        <v>2.2814511585322064E-2</v>
      </c>
      <c r="F88" s="1">
        <f>E88*B$12*8/C$12^5/PI()^2/9.81</f>
        <v>71322050.115476325</v>
      </c>
      <c r="G88">
        <f>ABS(F88*B88)</f>
        <v>93408.262652744263</v>
      </c>
      <c r="H88">
        <f>G88*B88</f>
        <v>-122.33388577133427</v>
      </c>
      <c r="J88" s="3">
        <f>H90/B88</f>
        <v>1.5728321997747055E-16</v>
      </c>
    </row>
    <row r="89" spans="1:10" x14ac:dyDescent="0.25">
      <c r="G89">
        <f>SUM(G85:G88)</f>
        <v>517413.30830682424</v>
      </c>
      <c r="H89">
        <f>SUM(H85:H88)</f>
        <v>-2.1316282072803006E-13</v>
      </c>
    </row>
    <row r="90" spans="1:10" x14ac:dyDescent="0.25">
      <c r="G90" t="s">
        <v>19</v>
      </c>
      <c r="H90">
        <f>H89/2/G89</f>
        <v>-2.0598892346389482E-19</v>
      </c>
      <c r="I90" t="s">
        <v>20</v>
      </c>
    </row>
    <row r="94" spans="1:10" x14ac:dyDescent="0.25">
      <c r="D94" s="1"/>
      <c r="E94" s="1"/>
      <c r="F94" s="1"/>
      <c r="J94" s="3"/>
    </row>
    <row r="95" spans="1:10" x14ac:dyDescent="0.25">
      <c r="D95" s="1"/>
      <c r="E95" s="1"/>
      <c r="F95" s="1"/>
      <c r="J95" s="3"/>
    </row>
    <row r="96" spans="1:10" x14ac:dyDescent="0.25">
      <c r="D96" s="1"/>
      <c r="E96" s="1"/>
      <c r="F96" s="1"/>
      <c r="J96" s="3"/>
    </row>
    <row r="101" spans="1:10" x14ac:dyDescent="0.25">
      <c r="A101" s="4"/>
      <c r="B101" s="4"/>
    </row>
    <row r="102" spans="1:10" x14ac:dyDescent="0.25">
      <c r="A102" s="4"/>
      <c r="B102" s="4"/>
    </row>
    <row r="104" spans="1:10" x14ac:dyDescent="0.25">
      <c r="D104" s="1"/>
      <c r="E104" s="1"/>
      <c r="F104" s="1"/>
      <c r="J104" s="3"/>
    </row>
    <row r="105" spans="1:10" x14ac:dyDescent="0.25">
      <c r="D105" s="1"/>
      <c r="E105" s="1"/>
      <c r="F105" s="1"/>
      <c r="J105" s="3"/>
    </row>
    <row r="106" spans="1:10" x14ac:dyDescent="0.25">
      <c r="D106" s="1"/>
      <c r="E106" s="1"/>
      <c r="F106" s="1"/>
      <c r="J106" s="3"/>
    </row>
    <row r="112" spans="1:10" x14ac:dyDescent="0.25">
      <c r="D112" s="1"/>
      <c r="E112" s="1"/>
      <c r="F112" s="1"/>
      <c r="J112" s="3"/>
    </row>
    <row r="113" spans="1:10" x14ac:dyDescent="0.25">
      <c r="D113" s="1"/>
      <c r="E113" s="1"/>
      <c r="F113" s="1"/>
      <c r="J113" s="3"/>
    </row>
    <row r="114" spans="1:10" x14ac:dyDescent="0.25">
      <c r="D114" s="1"/>
      <c r="E114" s="1"/>
      <c r="F114" s="1"/>
      <c r="J114" s="3"/>
    </row>
    <row r="115" spans="1:10" x14ac:dyDescent="0.25">
      <c r="D115" s="1"/>
      <c r="E115" s="1"/>
      <c r="F115" s="1"/>
      <c r="J115" s="3"/>
    </row>
    <row r="121" spans="1:10" x14ac:dyDescent="0.25">
      <c r="D121" s="1"/>
      <c r="E121" s="1"/>
      <c r="F121" s="1"/>
      <c r="J121" s="3"/>
    </row>
    <row r="122" spans="1:10" x14ac:dyDescent="0.25">
      <c r="D122" s="1"/>
      <c r="E122" s="1"/>
      <c r="F122" s="1"/>
      <c r="J122" s="3"/>
    </row>
    <row r="123" spans="1:10" x14ac:dyDescent="0.25">
      <c r="D123" s="1"/>
      <c r="E123" s="1"/>
      <c r="F123" s="1"/>
      <c r="J123" s="3"/>
    </row>
    <row r="128" spans="1:10" x14ac:dyDescent="0.25">
      <c r="A128" s="4"/>
      <c r="B128" s="4"/>
    </row>
    <row r="131" spans="4:10" x14ac:dyDescent="0.25">
      <c r="D131" s="1"/>
      <c r="E131" s="1"/>
      <c r="F131" s="1"/>
      <c r="J131" s="3"/>
    </row>
    <row r="132" spans="4:10" x14ac:dyDescent="0.25">
      <c r="D132" s="1"/>
      <c r="E132" s="1"/>
      <c r="F132" s="1"/>
      <c r="J132" s="3"/>
    </row>
    <row r="133" spans="4:10" x14ac:dyDescent="0.25">
      <c r="D133" s="1"/>
      <c r="E133" s="1"/>
      <c r="F133" s="1"/>
      <c r="J133" s="3"/>
    </row>
    <row r="139" spans="4:10" x14ac:dyDescent="0.25">
      <c r="D139" s="1"/>
      <c r="E139" s="1"/>
      <c r="F139" s="1"/>
      <c r="J139" s="3"/>
    </row>
    <row r="140" spans="4:10" x14ac:dyDescent="0.25">
      <c r="D140" s="1"/>
      <c r="E140" s="1"/>
      <c r="F140" s="1"/>
      <c r="J140" s="3"/>
    </row>
    <row r="141" spans="4:10" x14ac:dyDescent="0.25">
      <c r="D141" s="1"/>
      <c r="E141" s="1"/>
      <c r="F141" s="1"/>
      <c r="J141" s="3"/>
    </row>
    <row r="142" spans="4:10" x14ac:dyDescent="0.25">
      <c r="D142" s="1"/>
      <c r="E142" s="1"/>
      <c r="F142" s="1"/>
      <c r="J142" s="3"/>
    </row>
    <row r="148" spans="1:10" x14ac:dyDescent="0.25">
      <c r="D148" s="1"/>
      <c r="E148" s="1"/>
      <c r="F148" s="1"/>
      <c r="J148" s="3"/>
    </row>
    <row r="149" spans="1:10" x14ac:dyDescent="0.25">
      <c r="D149" s="1"/>
      <c r="E149" s="1"/>
      <c r="F149" s="1"/>
      <c r="J149" s="3"/>
    </row>
    <row r="150" spans="1:10" x14ac:dyDescent="0.25">
      <c r="D150" s="1"/>
      <c r="E150" s="1"/>
      <c r="F150" s="1"/>
      <c r="J150" s="3"/>
    </row>
    <row r="154" spans="1:10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10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10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10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10" x14ac:dyDescent="0.25">
      <c r="A158" s="4"/>
      <c r="B158" s="4"/>
      <c r="C158" s="4"/>
      <c r="D158" s="5"/>
      <c r="E158" s="5"/>
      <c r="F158" s="5"/>
      <c r="G158" s="4"/>
      <c r="H158" s="4"/>
      <c r="I158" s="4"/>
      <c r="J158" s="3"/>
    </row>
    <row r="159" spans="1:10" x14ac:dyDescent="0.25">
      <c r="A159" s="4"/>
      <c r="B159" s="4"/>
      <c r="C159" s="4"/>
      <c r="D159" s="5"/>
      <c r="E159" s="5"/>
      <c r="F159" s="5"/>
      <c r="G159" s="4"/>
      <c r="H159" s="4"/>
      <c r="I159" s="4"/>
      <c r="J159" s="3"/>
    </row>
    <row r="160" spans="1:10" x14ac:dyDescent="0.25">
      <c r="A160" s="4"/>
      <c r="B160" s="4"/>
      <c r="C160" s="4"/>
      <c r="D160" s="5"/>
      <c r="E160" s="5"/>
      <c r="F160" s="5"/>
      <c r="G160" s="4"/>
      <c r="H160" s="4"/>
      <c r="I160" s="4"/>
      <c r="J160" s="3"/>
    </row>
    <row r="161" spans="1:10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10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10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10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10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10" x14ac:dyDescent="0.25">
      <c r="A166" s="4"/>
      <c r="B166" s="4"/>
      <c r="C166" s="4"/>
      <c r="D166" s="5"/>
      <c r="E166" s="5"/>
      <c r="F166" s="5"/>
      <c r="G166" s="4"/>
      <c r="H166" s="4"/>
      <c r="I166" s="4"/>
      <c r="J166" s="3"/>
    </row>
    <row r="167" spans="1:10" x14ac:dyDescent="0.25">
      <c r="A167" s="4"/>
      <c r="B167" s="4"/>
      <c r="C167" s="4"/>
      <c r="D167" s="5"/>
      <c r="E167" s="5"/>
      <c r="F167" s="5"/>
      <c r="G167" s="4"/>
      <c r="H167" s="4"/>
      <c r="I167" s="4"/>
      <c r="J167" s="3"/>
    </row>
    <row r="168" spans="1:10" x14ac:dyDescent="0.25">
      <c r="A168" s="4"/>
      <c r="B168" s="4"/>
      <c r="C168" s="4"/>
      <c r="D168" s="5"/>
      <c r="E168" s="5"/>
      <c r="F168" s="5"/>
      <c r="G168" s="4"/>
      <c r="H168" s="4"/>
      <c r="I168" s="4"/>
      <c r="J168" s="3"/>
    </row>
    <row r="169" spans="1:10" x14ac:dyDescent="0.25">
      <c r="A169" s="4"/>
      <c r="B169" s="4"/>
      <c r="C169" s="4"/>
      <c r="D169" s="5"/>
      <c r="E169" s="5"/>
      <c r="F169" s="5"/>
      <c r="G169" s="4"/>
      <c r="H169" s="4"/>
      <c r="I169" s="4"/>
      <c r="J169" s="3"/>
    </row>
    <row r="170" spans="1:10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10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10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10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10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10" x14ac:dyDescent="0.25">
      <c r="A175" s="4"/>
      <c r="B175" s="4"/>
      <c r="C175" s="4"/>
      <c r="D175" s="5"/>
      <c r="E175" s="5"/>
      <c r="F175" s="5"/>
      <c r="G175" s="4"/>
      <c r="H175" s="4"/>
      <c r="I175" s="4"/>
      <c r="J175" s="3"/>
    </row>
    <row r="176" spans="1:10" x14ac:dyDescent="0.25">
      <c r="A176" s="4"/>
      <c r="B176" s="4"/>
      <c r="C176" s="4"/>
      <c r="D176" s="5"/>
      <c r="E176" s="5"/>
      <c r="F176" s="5"/>
      <c r="G176" s="4"/>
      <c r="H176" s="4"/>
      <c r="I176" s="4"/>
      <c r="J176" s="3"/>
    </row>
    <row r="177" spans="1:10" x14ac:dyDescent="0.25">
      <c r="A177" s="4"/>
      <c r="B177" s="4"/>
      <c r="C177" s="4"/>
      <c r="D177" s="5"/>
      <c r="E177" s="5"/>
      <c r="F177" s="5"/>
      <c r="G177" s="4"/>
      <c r="H177" s="4"/>
      <c r="I177" s="4"/>
      <c r="J177" s="3"/>
    </row>
    <row r="178" spans="1:10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10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10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10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10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10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10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10" x14ac:dyDescent="0.25">
      <c r="A185" s="4"/>
      <c r="B185" s="4"/>
      <c r="C185" s="4"/>
      <c r="D185" s="5"/>
      <c r="E185" s="5"/>
      <c r="F185" s="5"/>
      <c r="G185" s="4"/>
      <c r="H185" s="4"/>
      <c r="I185" s="4"/>
      <c r="J185" s="3"/>
    </row>
    <row r="186" spans="1:10" x14ac:dyDescent="0.25">
      <c r="A186" s="4"/>
      <c r="B186" s="4"/>
      <c r="C186" s="4"/>
      <c r="D186" s="5"/>
      <c r="E186" s="5"/>
      <c r="F186" s="5"/>
      <c r="G186" s="4"/>
      <c r="H186" s="4"/>
      <c r="I186" s="4"/>
      <c r="J186" s="3"/>
    </row>
    <row r="187" spans="1:10" x14ac:dyDescent="0.25">
      <c r="A187" s="4"/>
      <c r="B187" s="4"/>
      <c r="C187" s="4"/>
      <c r="D187" s="5"/>
      <c r="E187" s="5"/>
      <c r="F187" s="5"/>
      <c r="G187" s="4"/>
      <c r="H187" s="4"/>
      <c r="I187" s="4"/>
      <c r="J187" s="3"/>
    </row>
    <row r="188" spans="1:10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10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10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10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10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10" x14ac:dyDescent="0.25">
      <c r="A193" s="4"/>
      <c r="B193" s="4"/>
      <c r="C193" s="4"/>
      <c r="D193" s="5"/>
      <c r="E193" s="5"/>
      <c r="F193" s="5"/>
      <c r="G193" s="4"/>
      <c r="H193" s="4"/>
      <c r="I193" s="4"/>
      <c r="J193" s="3"/>
    </row>
    <row r="194" spans="1:10" x14ac:dyDescent="0.25">
      <c r="A194" s="4"/>
      <c r="B194" s="4"/>
      <c r="C194" s="4"/>
      <c r="D194" s="5"/>
      <c r="E194" s="5"/>
      <c r="F194" s="5"/>
      <c r="G194" s="4"/>
      <c r="H194" s="4"/>
      <c r="I194" s="4"/>
      <c r="J194" s="3"/>
    </row>
    <row r="195" spans="1:10" x14ac:dyDescent="0.25">
      <c r="A195" s="4"/>
      <c r="B195" s="4"/>
      <c r="C195" s="4"/>
      <c r="D195" s="5"/>
      <c r="E195" s="5"/>
      <c r="F195" s="5"/>
      <c r="G195" s="4"/>
      <c r="H195" s="4"/>
      <c r="I195" s="4"/>
      <c r="J195" s="3"/>
    </row>
    <row r="196" spans="1:10" x14ac:dyDescent="0.25">
      <c r="A196" s="4"/>
      <c r="B196" s="4"/>
      <c r="C196" s="4"/>
      <c r="D196" s="5"/>
      <c r="E196" s="5"/>
      <c r="F196" s="5"/>
      <c r="G196" s="4"/>
      <c r="H196" s="4"/>
      <c r="I196" s="4"/>
      <c r="J196" s="3"/>
    </row>
    <row r="197" spans="1:10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10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10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10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10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10" x14ac:dyDescent="0.25">
      <c r="A202" s="4"/>
      <c r="B202" s="4"/>
      <c r="C202" s="4"/>
      <c r="D202" s="5"/>
      <c r="E202" s="5"/>
      <c r="F202" s="5"/>
      <c r="G202" s="4"/>
      <c r="H202" s="4"/>
      <c r="I202" s="4"/>
      <c r="J202" s="3"/>
    </row>
    <row r="203" spans="1:10" x14ac:dyDescent="0.25">
      <c r="A203" s="4"/>
      <c r="B203" s="4"/>
      <c r="C203" s="4"/>
      <c r="D203" s="5"/>
      <c r="E203" s="5"/>
      <c r="F203" s="5"/>
      <c r="G203" s="4"/>
      <c r="H203" s="4"/>
      <c r="I203" s="4"/>
      <c r="J203" s="3"/>
    </row>
    <row r="204" spans="1:10" x14ac:dyDescent="0.25">
      <c r="A204" s="4"/>
      <c r="B204" s="4"/>
      <c r="C204" s="4"/>
      <c r="D204" s="5"/>
      <c r="E204" s="5"/>
      <c r="F204" s="5"/>
      <c r="G204" s="4"/>
      <c r="H204" s="4"/>
      <c r="I204" s="4"/>
      <c r="J204" s="3"/>
    </row>
    <row r="205" spans="1:10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10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10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10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10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10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10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10" x14ac:dyDescent="0.25">
      <c r="A212" s="4"/>
      <c r="B212" s="4"/>
      <c r="C212" s="4"/>
      <c r="D212" s="5"/>
      <c r="E212" s="5"/>
      <c r="F212" s="5"/>
      <c r="G212" s="4"/>
      <c r="H212" s="4"/>
      <c r="I212" s="4"/>
      <c r="J212" s="3"/>
    </row>
    <row r="213" spans="1:10" x14ac:dyDescent="0.25">
      <c r="A213" s="4"/>
      <c r="B213" s="4"/>
      <c r="C213" s="4"/>
      <c r="D213" s="5"/>
      <c r="E213" s="5"/>
      <c r="F213" s="5"/>
      <c r="G213" s="4"/>
      <c r="H213" s="4"/>
      <c r="I213" s="4"/>
      <c r="J213" s="3"/>
    </row>
    <row r="214" spans="1:10" x14ac:dyDescent="0.25">
      <c r="A214" s="4"/>
      <c r="B214" s="4"/>
      <c r="C214" s="4"/>
      <c r="D214" s="5"/>
      <c r="E214" s="5"/>
      <c r="F214" s="5"/>
      <c r="G214" s="4"/>
      <c r="H214" s="4"/>
      <c r="I214" s="4"/>
      <c r="J214" s="3"/>
    </row>
    <row r="215" spans="1:10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10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10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10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10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10" x14ac:dyDescent="0.25">
      <c r="A220" s="4"/>
      <c r="B220" s="4"/>
      <c r="C220" s="4"/>
      <c r="D220" s="5"/>
      <c r="E220" s="5"/>
      <c r="F220" s="5"/>
      <c r="G220" s="4"/>
      <c r="H220" s="4"/>
      <c r="I220" s="4"/>
      <c r="J220" s="3"/>
    </row>
    <row r="221" spans="1:10" x14ac:dyDescent="0.25">
      <c r="A221" s="4"/>
      <c r="B221" s="4"/>
      <c r="C221" s="4"/>
      <c r="D221" s="5"/>
      <c r="E221" s="5"/>
      <c r="F221" s="5"/>
      <c r="G221" s="4"/>
      <c r="H221" s="4"/>
      <c r="I221" s="4"/>
      <c r="J221" s="3"/>
    </row>
    <row r="222" spans="1:10" x14ac:dyDescent="0.25">
      <c r="A222" s="4"/>
      <c r="B222" s="4"/>
      <c r="C222" s="4"/>
      <c r="D222" s="5"/>
      <c r="E222" s="5"/>
      <c r="F222" s="5"/>
      <c r="G222" s="4"/>
      <c r="H222" s="4"/>
      <c r="I222" s="4"/>
      <c r="J222" s="3"/>
    </row>
    <row r="223" spans="1:10" x14ac:dyDescent="0.25">
      <c r="A223" s="4"/>
      <c r="B223" s="4"/>
      <c r="C223" s="4"/>
      <c r="D223" s="5"/>
      <c r="E223" s="5"/>
      <c r="F223" s="5"/>
      <c r="G223" s="4"/>
      <c r="H223" s="4"/>
      <c r="I223" s="4"/>
      <c r="J223" s="3"/>
    </row>
    <row r="224" spans="1:10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10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10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10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10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10" x14ac:dyDescent="0.25">
      <c r="A229" s="4"/>
      <c r="B229" s="4"/>
      <c r="C229" s="4"/>
      <c r="D229" s="5"/>
      <c r="E229" s="5"/>
      <c r="F229" s="5"/>
      <c r="G229" s="4"/>
      <c r="H229" s="4"/>
      <c r="I229" s="4"/>
      <c r="J229" s="3"/>
    </row>
    <row r="230" spans="1:10" x14ac:dyDescent="0.25">
      <c r="A230" s="4"/>
      <c r="B230" s="4"/>
      <c r="C230" s="4"/>
      <c r="D230" s="5"/>
      <c r="E230" s="5"/>
      <c r="F230" s="5"/>
      <c r="G230" s="4"/>
      <c r="H230" s="4"/>
      <c r="I230" s="4"/>
      <c r="J230" s="3"/>
    </row>
    <row r="231" spans="1:10" x14ac:dyDescent="0.25">
      <c r="A231" s="4"/>
      <c r="B231" s="4"/>
      <c r="C231" s="4"/>
      <c r="D231" s="5"/>
      <c r="E231" s="5"/>
      <c r="F231" s="5"/>
      <c r="G231" s="4"/>
      <c r="H231" s="4"/>
      <c r="I231" s="4"/>
      <c r="J231" s="3"/>
    </row>
    <row r="232" spans="1:10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10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10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10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10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10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10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10" x14ac:dyDescent="0.25">
      <c r="A239" s="4"/>
      <c r="B239" s="4"/>
      <c r="C239" s="4"/>
      <c r="D239" s="5"/>
      <c r="E239" s="5"/>
      <c r="F239" s="5"/>
      <c r="G239" s="4"/>
      <c r="H239" s="4"/>
      <c r="I239" s="4"/>
      <c r="J239" s="3"/>
    </row>
    <row r="240" spans="1:10" x14ac:dyDescent="0.25">
      <c r="A240" s="4"/>
      <c r="B240" s="4"/>
      <c r="C240" s="4"/>
      <c r="D240" s="5"/>
      <c r="E240" s="5"/>
      <c r="F240" s="5"/>
      <c r="G240" s="4"/>
      <c r="H240" s="4"/>
      <c r="I240" s="4"/>
      <c r="J240" s="3"/>
    </row>
    <row r="241" spans="1:10" x14ac:dyDescent="0.25">
      <c r="A241" s="4"/>
      <c r="B241" s="4"/>
      <c r="C241" s="4"/>
      <c r="D241" s="5"/>
      <c r="E241" s="5"/>
      <c r="F241" s="5"/>
      <c r="G241" s="4"/>
      <c r="H241" s="4"/>
      <c r="I241" s="4"/>
      <c r="J241" s="3"/>
    </row>
    <row r="242" spans="1:10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10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10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10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10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10" x14ac:dyDescent="0.25">
      <c r="A247" s="4"/>
      <c r="B247" s="4"/>
      <c r="C247" s="4"/>
      <c r="D247" s="5"/>
      <c r="E247" s="5"/>
      <c r="F247" s="5"/>
      <c r="G247" s="4"/>
      <c r="H247" s="4"/>
      <c r="I247" s="4"/>
      <c r="J247" s="3"/>
    </row>
    <row r="248" spans="1:10" x14ac:dyDescent="0.25">
      <c r="A248" s="4"/>
      <c r="B248" s="4"/>
      <c r="C248" s="4"/>
      <c r="D248" s="5"/>
      <c r="E248" s="5"/>
      <c r="F248" s="5"/>
      <c r="G248" s="4"/>
      <c r="H248" s="4"/>
      <c r="I248" s="4"/>
      <c r="J248" s="3"/>
    </row>
    <row r="249" spans="1:10" x14ac:dyDescent="0.25">
      <c r="A249" s="4"/>
      <c r="B249" s="4"/>
      <c r="C249" s="4"/>
      <c r="D249" s="5"/>
      <c r="E249" s="5"/>
      <c r="F249" s="5"/>
      <c r="G249" s="4"/>
      <c r="H249" s="4"/>
      <c r="I249" s="4"/>
      <c r="J249" s="3"/>
    </row>
    <row r="250" spans="1:10" x14ac:dyDescent="0.25">
      <c r="A250" s="4"/>
      <c r="B250" s="4"/>
      <c r="C250" s="4"/>
      <c r="D250" s="5"/>
      <c r="E250" s="5"/>
      <c r="F250" s="5"/>
      <c r="G250" s="4"/>
      <c r="H250" s="4"/>
      <c r="I250" s="4"/>
      <c r="J250" s="3"/>
    </row>
    <row r="251" spans="1:10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10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10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10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10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10" x14ac:dyDescent="0.25">
      <c r="A256" s="4"/>
      <c r="B256" s="4"/>
      <c r="C256" s="4"/>
      <c r="D256" s="5"/>
      <c r="E256" s="5"/>
      <c r="F256" s="5"/>
      <c r="G256" s="4"/>
      <c r="H256" s="4"/>
      <c r="I256" s="4"/>
      <c r="J256" s="3"/>
    </row>
    <row r="257" spans="1:10" x14ac:dyDescent="0.25">
      <c r="A257" s="4"/>
      <c r="B257" s="4"/>
      <c r="C257" s="4"/>
      <c r="D257" s="5"/>
      <c r="E257" s="5"/>
      <c r="F257" s="5"/>
      <c r="G257" s="4"/>
      <c r="H257" s="4"/>
      <c r="I257" s="4"/>
      <c r="J257" s="3"/>
    </row>
    <row r="258" spans="1:10" x14ac:dyDescent="0.25">
      <c r="A258" s="4"/>
      <c r="B258" s="4"/>
      <c r="C258" s="4"/>
      <c r="D258" s="5"/>
      <c r="E258" s="5"/>
      <c r="F258" s="5"/>
      <c r="G258" s="4"/>
      <c r="H258" s="4"/>
      <c r="I258" s="4"/>
      <c r="J258" s="3"/>
    </row>
    <row r="259" spans="1:10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10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10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10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10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10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10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10" x14ac:dyDescent="0.25">
      <c r="A266" s="4"/>
      <c r="B266" s="4"/>
      <c r="C266" s="4"/>
      <c r="D266" s="5"/>
      <c r="E266" s="5"/>
      <c r="F266" s="5"/>
      <c r="G266" s="4"/>
      <c r="H266" s="4"/>
      <c r="I266" s="4"/>
      <c r="J266" s="3"/>
    </row>
    <row r="267" spans="1:10" x14ac:dyDescent="0.25">
      <c r="A267" s="4"/>
      <c r="B267" s="4"/>
      <c r="C267" s="4"/>
      <c r="D267" s="5"/>
      <c r="E267" s="5"/>
      <c r="F267" s="5"/>
      <c r="G267" s="4"/>
      <c r="H267" s="4"/>
      <c r="I267" s="4"/>
      <c r="J267" s="3"/>
    </row>
    <row r="268" spans="1:10" x14ac:dyDescent="0.25">
      <c r="A268" s="4"/>
      <c r="B268" s="4"/>
      <c r="C268" s="4"/>
      <c r="D268" s="5"/>
      <c r="E268" s="5"/>
      <c r="F268" s="5"/>
      <c r="G268" s="4"/>
      <c r="H268" s="4"/>
      <c r="I268" s="4"/>
      <c r="J268" s="3"/>
    </row>
    <row r="269" spans="1:10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10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10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10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10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10" x14ac:dyDescent="0.25">
      <c r="A274" s="4"/>
      <c r="B274" s="4"/>
      <c r="C274" s="4"/>
      <c r="D274" s="5"/>
      <c r="E274" s="5"/>
      <c r="F274" s="5"/>
      <c r="G274" s="4"/>
      <c r="H274" s="4"/>
      <c r="I274" s="4"/>
      <c r="J274" s="3"/>
    </row>
    <row r="275" spans="1:10" x14ac:dyDescent="0.25">
      <c r="A275" s="4"/>
      <c r="B275" s="4"/>
      <c r="C275" s="4"/>
      <c r="D275" s="5"/>
      <c r="E275" s="5"/>
      <c r="F275" s="5"/>
      <c r="G275" s="4"/>
      <c r="H275" s="4"/>
      <c r="I275" s="4"/>
      <c r="J275" s="3"/>
    </row>
    <row r="276" spans="1:10" x14ac:dyDescent="0.25">
      <c r="A276" s="4"/>
      <c r="B276" s="4"/>
      <c r="C276" s="4"/>
      <c r="D276" s="5"/>
      <c r="E276" s="5"/>
      <c r="F276" s="5"/>
      <c r="G276" s="4"/>
      <c r="H276" s="4"/>
      <c r="I276" s="4"/>
      <c r="J276" s="3"/>
    </row>
    <row r="277" spans="1:10" x14ac:dyDescent="0.25">
      <c r="A277" s="4"/>
      <c r="B277" s="4"/>
      <c r="C277" s="4"/>
      <c r="D277" s="5"/>
      <c r="E277" s="5"/>
      <c r="F277" s="5"/>
      <c r="G277" s="4"/>
      <c r="H277" s="4"/>
      <c r="I277" s="4"/>
      <c r="J277" s="3"/>
    </row>
    <row r="278" spans="1:10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10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10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10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10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10" x14ac:dyDescent="0.25">
      <c r="A283" s="4"/>
      <c r="B283" s="4"/>
      <c r="C283" s="4"/>
      <c r="D283" s="5"/>
      <c r="E283" s="5"/>
      <c r="F283" s="5"/>
      <c r="G283" s="4"/>
      <c r="H283" s="4"/>
      <c r="I283" s="4"/>
      <c r="J283" s="3"/>
    </row>
    <row r="284" spans="1:10" x14ac:dyDescent="0.25">
      <c r="A284" s="4"/>
      <c r="B284" s="4"/>
      <c r="C284" s="4"/>
      <c r="D284" s="5"/>
      <c r="E284" s="5"/>
      <c r="F284" s="5"/>
      <c r="G284" s="4"/>
      <c r="H284" s="4"/>
      <c r="I284" s="4"/>
      <c r="J284" s="3"/>
    </row>
    <row r="285" spans="1:10" x14ac:dyDescent="0.25">
      <c r="A285" s="4"/>
      <c r="B285" s="4"/>
      <c r="C285" s="4"/>
      <c r="D285" s="5"/>
      <c r="E285" s="5"/>
      <c r="F285" s="5"/>
      <c r="G285" s="4"/>
      <c r="H285" s="4"/>
      <c r="I285" s="4"/>
      <c r="J285" s="3"/>
    </row>
    <row r="286" spans="1:10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10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10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10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10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10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10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10" x14ac:dyDescent="0.25">
      <c r="A293" s="4"/>
      <c r="B293" s="4"/>
      <c r="C293" s="4"/>
      <c r="D293" s="5"/>
      <c r="E293" s="5"/>
      <c r="F293" s="5"/>
      <c r="G293" s="4"/>
      <c r="H293" s="4"/>
      <c r="I293" s="4"/>
      <c r="J293" s="3"/>
    </row>
    <row r="294" spans="1:10" x14ac:dyDescent="0.25">
      <c r="A294" s="4"/>
      <c r="B294" s="4"/>
      <c r="C294" s="4"/>
      <c r="D294" s="5"/>
      <c r="E294" s="5"/>
      <c r="F294" s="5"/>
      <c r="G294" s="4"/>
      <c r="H294" s="4"/>
      <c r="I294" s="4"/>
      <c r="J294" s="3"/>
    </row>
    <row r="295" spans="1:10" x14ac:dyDescent="0.25">
      <c r="A295" s="4"/>
      <c r="B295" s="4"/>
      <c r="C295" s="4"/>
      <c r="D295" s="5"/>
      <c r="E295" s="5"/>
      <c r="F295" s="5"/>
      <c r="G295" s="4"/>
      <c r="H295" s="4"/>
      <c r="I295" s="4"/>
      <c r="J295" s="3"/>
    </row>
    <row r="296" spans="1:10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10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10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10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10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10" x14ac:dyDescent="0.25">
      <c r="A301" s="4"/>
      <c r="B301" s="4"/>
      <c r="C301" s="4"/>
      <c r="D301" s="5"/>
      <c r="E301" s="5"/>
      <c r="F301" s="5"/>
      <c r="G301" s="4"/>
      <c r="H301" s="4"/>
      <c r="I301" s="4"/>
      <c r="J301" s="3"/>
    </row>
    <row r="302" spans="1:10" x14ac:dyDescent="0.25">
      <c r="A302" s="4"/>
      <c r="B302" s="4"/>
      <c r="C302" s="4"/>
      <c r="D302" s="5"/>
      <c r="E302" s="5"/>
      <c r="F302" s="5"/>
      <c r="G302" s="4"/>
      <c r="H302" s="4"/>
      <c r="I302" s="4"/>
      <c r="J302" s="3"/>
    </row>
    <row r="303" spans="1:10" x14ac:dyDescent="0.25">
      <c r="A303" s="4"/>
      <c r="B303" s="4"/>
      <c r="C303" s="4"/>
      <c r="D303" s="5"/>
      <c r="E303" s="5"/>
      <c r="F303" s="5"/>
      <c r="G303" s="4"/>
      <c r="H303" s="4"/>
      <c r="I303" s="4"/>
      <c r="J303" s="3"/>
    </row>
    <row r="304" spans="1:10" x14ac:dyDescent="0.25">
      <c r="A304" s="4"/>
      <c r="B304" s="4"/>
      <c r="C304" s="4"/>
      <c r="D304" s="5"/>
      <c r="E304" s="5"/>
      <c r="F304" s="5"/>
      <c r="G304" s="4"/>
      <c r="H304" s="4"/>
      <c r="I304" s="4"/>
      <c r="J304" s="3"/>
    </row>
    <row r="305" spans="1:10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10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10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10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10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10" x14ac:dyDescent="0.25">
      <c r="A310" s="4"/>
      <c r="B310" s="4"/>
      <c r="C310" s="4"/>
      <c r="D310" s="5"/>
      <c r="E310" s="5"/>
      <c r="F310" s="5"/>
      <c r="G310" s="4"/>
      <c r="H310" s="4"/>
      <c r="I310" s="4"/>
      <c r="J310" s="3"/>
    </row>
    <row r="311" spans="1:10" x14ac:dyDescent="0.25">
      <c r="A311" s="4"/>
      <c r="B311" s="4"/>
      <c r="C311" s="4"/>
      <c r="D311" s="5"/>
      <c r="E311" s="5"/>
      <c r="F311" s="5"/>
      <c r="G311" s="4"/>
      <c r="H311" s="4"/>
      <c r="I311" s="4"/>
      <c r="J311" s="3"/>
    </row>
    <row r="312" spans="1:10" x14ac:dyDescent="0.25">
      <c r="A312" s="4"/>
      <c r="B312" s="4"/>
      <c r="C312" s="4"/>
      <c r="D312" s="5"/>
      <c r="E312" s="5"/>
      <c r="F312" s="5"/>
      <c r="G312" s="4"/>
      <c r="H312" s="4"/>
      <c r="I312" s="4"/>
      <c r="J312" s="3"/>
    </row>
    <row r="313" spans="1:10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10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10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10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10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10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10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10" x14ac:dyDescent="0.25">
      <c r="A320" s="4"/>
      <c r="B320" s="4"/>
      <c r="C320" s="4"/>
      <c r="D320" s="5"/>
      <c r="E320" s="5"/>
      <c r="F320" s="5"/>
      <c r="G320" s="4"/>
      <c r="H320" s="4"/>
      <c r="I320" s="4"/>
      <c r="J320" s="3"/>
    </row>
    <row r="321" spans="1:10" x14ac:dyDescent="0.25">
      <c r="A321" s="4"/>
      <c r="B321" s="4"/>
      <c r="C321" s="4"/>
      <c r="D321" s="5"/>
      <c r="E321" s="5"/>
      <c r="F321" s="5"/>
      <c r="G321" s="4"/>
      <c r="H321" s="4"/>
      <c r="I321" s="4"/>
      <c r="J321" s="3"/>
    </row>
    <row r="322" spans="1:10" x14ac:dyDescent="0.25">
      <c r="A322" s="4"/>
      <c r="B322" s="4"/>
      <c r="C322" s="4"/>
      <c r="D322" s="5"/>
      <c r="E322" s="5"/>
      <c r="F322" s="5"/>
      <c r="G322" s="4"/>
      <c r="H322" s="4"/>
      <c r="I322" s="4"/>
      <c r="J322" s="3"/>
    </row>
    <row r="323" spans="1:10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10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10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10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10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10" x14ac:dyDescent="0.25">
      <c r="A328" s="4"/>
      <c r="B328" s="4"/>
      <c r="C328" s="4"/>
      <c r="D328" s="5"/>
      <c r="E328" s="5"/>
      <c r="F328" s="5"/>
      <c r="G328" s="4"/>
      <c r="H328" s="4"/>
      <c r="I328" s="4"/>
      <c r="J328" s="3"/>
    </row>
    <row r="329" spans="1:10" x14ac:dyDescent="0.25">
      <c r="A329" s="4"/>
      <c r="B329" s="4"/>
      <c r="C329" s="4"/>
      <c r="D329" s="5"/>
      <c r="E329" s="5"/>
      <c r="F329" s="5"/>
      <c r="G329" s="4"/>
      <c r="H329" s="4"/>
      <c r="I329" s="4"/>
      <c r="J329" s="3"/>
    </row>
    <row r="330" spans="1:10" x14ac:dyDescent="0.25">
      <c r="A330" s="4"/>
      <c r="B330" s="4"/>
      <c r="C330" s="4"/>
      <c r="D330" s="5"/>
      <c r="E330" s="5"/>
      <c r="F330" s="5"/>
      <c r="G330" s="4"/>
      <c r="H330" s="4"/>
      <c r="I330" s="4"/>
      <c r="J330" s="3"/>
    </row>
    <row r="331" spans="1:10" x14ac:dyDescent="0.25">
      <c r="A331" s="4"/>
      <c r="B331" s="4"/>
      <c r="C331" s="4"/>
      <c r="D331" s="5"/>
      <c r="E331" s="5"/>
      <c r="F331" s="5"/>
      <c r="G331" s="4"/>
      <c r="H331" s="4"/>
      <c r="I331" s="4"/>
      <c r="J331" s="3"/>
    </row>
    <row r="332" spans="1:10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10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10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10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10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10" x14ac:dyDescent="0.25">
      <c r="A337" s="4"/>
      <c r="B337" s="4"/>
      <c r="C337" s="4"/>
      <c r="D337" s="5"/>
      <c r="E337" s="5"/>
      <c r="F337" s="5"/>
      <c r="G337" s="4"/>
      <c r="H337" s="4"/>
      <c r="I337" s="4"/>
      <c r="J337" s="3"/>
    </row>
    <row r="338" spans="1:10" x14ac:dyDescent="0.25">
      <c r="A338" s="4"/>
      <c r="B338" s="4"/>
      <c r="C338" s="4"/>
      <c r="D338" s="5"/>
      <c r="E338" s="5"/>
      <c r="F338" s="5"/>
      <c r="G338" s="4"/>
      <c r="H338" s="4"/>
      <c r="I338" s="4"/>
      <c r="J338" s="3"/>
    </row>
    <row r="339" spans="1:10" x14ac:dyDescent="0.25">
      <c r="A339" s="4"/>
      <c r="B339" s="4"/>
      <c r="C339" s="4"/>
      <c r="D339" s="5"/>
      <c r="E339" s="5"/>
      <c r="F339" s="5"/>
      <c r="G339" s="4"/>
      <c r="H339" s="4"/>
      <c r="I339" s="4"/>
      <c r="J339" s="3"/>
    </row>
    <row r="340" spans="1:10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10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10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10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10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10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10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10" x14ac:dyDescent="0.25">
      <c r="A347" s="4"/>
      <c r="B347" s="4"/>
      <c r="C347" s="4"/>
      <c r="D347" s="5"/>
      <c r="E347" s="5"/>
      <c r="F347" s="5"/>
      <c r="G347" s="4"/>
      <c r="H347" s="4"/>
      <c r="I347" s="4"/>
      <c r="J347" s="3"/>
    </row>
    <row r="348" spans="1:10" x14ac:dyDescent="0.25">
      <c r="A348" s="4"/>
      <c r="B348" s="4"/>
      <c r="C348" s="4"/>
      <c r="D348" s="5"/>
      <c r="E348" s="5"/>
      <c r="F348" s="5"/>
      <c r="G348" s="4"/>
      <c r="H348" s="4"/>
      <c r="I348" s="4"/>
      <c r="J348" s="3"/>
    </row>
    <row r="349" spans="1:10" x14ac:dyDescent="0.25">
      <c r="A349" s="4"/>
      <c r="B349" s="4"/>
      <c r="C349" s="4"/>
      <c r="D349" s="5"/>
      <c r="E349" s="5"/>
      <c r="F349" s="5"/>
      <c r="G349" s="4"/>
      <c r="H349" s="4"/>
      <c r="I349" s="4"/>
      <c r="J349" s="3"/>
    </row>
    <row r="350" spans="1:10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10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10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10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10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10" x14ac:dyDescent="0.25">
      <c r="A355" s="4"/>
      <c r="B355" s="4"/>
      <c r="C355" s="4"/>
      <c r="D355" s="5"/>
      <c r="E355" s="5"/>
      <c r="F355" s="5"/>
      <c r="G355" s="4"/>
      <c r="H355" s="4"/>
      <c r="I355" s="4"/>
      <c r="J355" s="3"/>
    </row>
    <row r="356" spans="1:10" x14ac:dyDescent="0.25">
      <c r="A356" s="4"/>
      <c r="B356" s="4"/>
      <c r="C356" s="4"/>
      <c r="D356" s="5"/>
      <c r="E356" s="5"/>
      <c r="F356" s="5"/>
      <c r="G356" s="4"/>
      <c r="H356" s="4"/>
      <c r="I356" s="4"/>
      <c r="J356" s="3"/>
    </row>
    <row r="357" spans="1:10" x14ac:dyDescent="0.25">
      <c r="A357" s="4"/>
      <c r="B357" s="4"/>
      <c r="C357" s="4"/>
      <c r="D357" s="5"/>
      <c r="E357" s="5"/>
      <c r="F357" s="5"/>
      <c r="G357" s="4"/>
      <c r="H357" s="4"/>
      <c r="I357" s="4"/>
      <c r="J357" s="3"/>
    </row>
    <row r="358" spans="1:10" x14ac:dyDescent="0.25">
      <c r="A358" s="4"/>
      <c r="B358" s="4"/>
      <c r="C358" s="4"/>
      <c r="D358" s="5"/>
      <c r="E358" s="5"/>
      <c r="F358" s="5"/>
      <c r="G358" s="4"/>
      <c r="H358" s="4"/>
      <c r="I358" s="4"/>
      <c r="J358" s="3"/>
    </row>
    <row r="359" spans="1:10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10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10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10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10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10" x14ac:dyDescent="0.25">
      <c r="A364" s="4"/>
      <c r="B364" s="4"/>
      <c r="C364" s="4"/>
      <c r="D364" s="5"/>
      <c r="E364" s="5"/>
      <c r="F364" s="5"/>
      <c r="G364" s="4"/>
      <c r="H364" s="4"/>
      <c r="I364" s="4"/>
      <c r="J364" s="3"/>
    </row>
    <row r="365" spans="1:10" x14ac:dyDescent="0.25">
      <c r="A365" s="4"/>
      <c r="B365" s="4"/>
      <c r="C365" s="4"/>
      <c r="D365" s="5"/>
      <c r="E365" s="5"/>
      <c r="F365" s="5"/>
      <c r="G365" s="4"/>
      <c r="H365" s="4"/>
      <c r="I365" s="4"/>
      <c r="J365" s="3"/>
    </row>
    <row r="366" spans="1:10" x14ac:dyDescent="0.25">
      <c r="A366" s="4"/>
      <c r="B366" s="4"/>
      <c r="C366" s="4"/>
      <c r="D366" s="5"/>
      <c r="E366" s="5"/>
      <c r="F366" s="5"/>
      <c r="G366" s="4"/>
      <c r="H366" s="4"/>
      <c r="I366" s="4"/>
      <c r="J366" s="3"/>
    </row>
    <row r="367" spans="1:10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10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10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10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10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10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10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10" x14ac:dyDescent="0.25">
      <c r="A374" s="4"/>
      <c r="B374" s="4"/>
      <c r="C374" s="4"/>
      <c r="D374" s="5"/>
      <c r="E374" s="5"/>
      <c r="F374" s="5"/>
      <c r="G374" s="4"/>
      <c r="H374" s="4"/>
      <c r="I374" s="4"/>
      <c r="J374" s="3"/>
    </row>
    <row r="375" spans="1:10" x14ac:dyDescent="0.25">
      <c r="A375" s="4"/>
      <c r="B375" s="4"/>
      <c r="C375" s="4"/>
      <c r="D375" s="5"/>
      <c r="E375" s="5"/>
      <c r="F375" s="5"/>
      <c r="G375" s="4"/>
      <c r="H375" s="4"/>
      <c r="I375" s="4"/>
      <c r="J375" s="3"/>
    </row>
    <row r="376" spans="1:10" x14ac:dyDescent="0.25">
      <c r="A376" s="4"/>
      <c r="B376" s="4"/>
      <c r="C376" s="4"/>
      <c r="D376" s="5"/>
      <c r="E376" s="5"/>
      <c r="F376" s="5"/>
      <c r="G376" s="4"/>
      <c r="H376" s="4"/>
      <c r="I376" s="4"/>
      <c r="J376" s="3"/>
    </row>
    <row r="377" spans="1:10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10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10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10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10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10" x14ac:dyDescent="0.25">
      <c r="A382" s="4"/>
      <c r="B382" s="4"/>
      <c r="C382" s="4"/>
      <c r="D382" s="5"/>
      <c r="E382" s="5"/>
      <c r="F382" s="5"/>
      <c r="G382" s="4"/>
      <c r="H382" s="4"/>
      <c r="I382" s="4"/>
      <c r="J382" s="3"/>
    </row>
    <row r="383" spans="1:10" x14ac:dyDescent="0.25">
      <c r="A383" s="4"/>
      <c r="B383" s="4"/>
      <c r="C383" s="4"/>
      <c r="D383" s="5"/>
      <c r="E383" s="5"/>
      <c r="F383" s="5"/>
      <c r="G383" s="4"/>
      <c r="H383" s="4"/>
      <c r="I383" s="4"/>
      <c r="J383" s="3"/>
    </row>
    <row r="384" spans="1:10" x14ac:dyDescent="0.25">
      <c r="A384" s="4"/>
      <c r="B384" s="4"/>
      <c r="C384" s="4"/>
      <c r="D384" s="5"/>
      <c r="E384" s="5"/>
      <c r="F384" s="5"/>
      <c r="G384" s="4"/>
      <c r="H384" s="4"/>
      <c r="I384" s="4"/>
      <c r="J384" s="3"/>
    </row>
    <row r="385" spans="1:10" x14ac:dyDescent="0.25">
      <c r="A385" s="4"/>
      <c r="B385" s="4"/>
      <c r="C385" s="4"/>
      <c r="D385" s="5"/>
      <c r="E385" s="5"/>
      <c r="F385" s="5"/>
      <c r="G385" s="4"/>
      <c r="H385" s="4"/>
      <c r="I385" s="4"/>
      <c r="J385" s="3"/>
    </row>
    <row r="386" spans="1:10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10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10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10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10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10" x14ac:dyDescent="0.25">
      <c r="A391" s="4"/>
      <c r="B391" s="4"/>
      <c r="C391" s="4"/>
      <c r="D391" s="5"/>
      <c r="E391" s="5"/>
      <c r="F391" s="5"/>
      <c r="G391" s="4"/>
      <c r="H391" s="4"/>
      <c r="I391" s="4"/>
      <c r="J391" s="3"/>
    </row>
    <row r="392" spans="1:10" x14ac:dyDescent="0.25">
      <c r="A392" s="4"/>
      <c r="B392" s="4"/>
      <c r="C392" s="4"/>
      <c r="D392" s="5"/>
      <c r="E392" s="5"/>
      <c r="F392" s="5"/>
      <c r="G392" s="4"/>
      <c r="H392" s="4"/>
      <c r="I392" s="4"/>
      <c r="J392" s="3"/>
    </row>
    <row r="393" spans="1:10" x14ac:dyDescent="0.25">
      <c r="A393" s="4"/>
      <c r="B393" s="4"/>
      <c r="C393" s="4"/>
      <c r="D393" s="5"/>
      <c r="E393" s="5"/>
      <c r="F393" s="5"/>
      <c r="G393" s="4"/>
      <c r="H393" s="4"/>
      <c r="I393" s="4"/>
      <c r="J393" s="3"/>
    </row>
    <row r="394" spans="1:10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10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10" x14ac:dyDescent="0.25">
      <c r="A396" s="4"/>
      <c r="B396" s="4"/>
      <c r="C396" s="4"/>
      <c r="D396" s="4"/>
      <c r="E396" s="4"/>
      <c r="F396" s="4"/>
      <c r="G396" s="4"/>
      <c r="H396" s="4"/>
      <c r="I396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Old Dominion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BRCC_LAB_USER</cp:lastModifiedBy>
  <dcterms:created xsi:type="dcterms:W3CDTF">2017-10-31T19:15:59Z</dcterms:created>
  <dcterms:modified xsi:type="dcterms:W3CDTF">2017-11-21T16:26:54Z</dcterms:modified>
</cp:coreProperties>
</file>